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>
    <definedName name="_xlnm.Print_Titles" localSheetId="0">'Лист3'!$11:$12</definedName>
    <definedName name="_xlnm.Print_Area" localSheetId="0">'Лист3'!$A$1:$F$47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<sst xmlns="http://schemas.openxmlformats.org/spreadsheetml/2006/main" count="45" uniqueCount="45">
  <si>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</si>
  <si>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</si>
  <si>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</si>
  <si>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</si>
  <si>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</si>
  <si>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</si>
  <si>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</si>
  <si>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</si>
  <si>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</si>
  <si>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</si>
  <si>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</si>
  <si>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</si>
  <si>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</si>
  <si>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</si>
  <si>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</si>
  <si>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</si>
  <si>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</si>
  <si>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</si>
  <si>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</si>
  <si>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</si>
  <si>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</si>
  <si>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</si>
  <si>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</si>
  <si>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</si>
  <si>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</si>
  <si>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</si>
  <si>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</si>
  <si>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</si>
  <si>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</si>
  <si>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</si>
  <si>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</si>
  <si>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</si>
  <si>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</si>
  <si>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</si>
  <si>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</si>
  <si>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</si>
  <si>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</si>
  <si>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</si>
  <si>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</si>
  <si>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</si>
  <si>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Сельское хозяйство и рыболовство</t>
  </si>
  <si>
    <t xml:space="preserve">          от                2022 года №         </t>
  </si>
  <si>
    <t>бюджета сельского поселения Верхнеказымский за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</si>
  <si>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</si>
  <si>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ВСЕГО: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</si>
</sst>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00"/>
    <numFmt numFmtId="184" formatCode="00"/>
    <numFmt numFmtId="185" formatCode="0000000"/>
    <numFmt numFmtId="186" formatCode="#,##0.00;[Red]\-#,##0.00;0.00"/>
    <numFmt numFmtId="187" formatCode="#,##0.00_ ;[Red]\-#,##0.00\ "/>
    <numFmt numFmtId="18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6" fontId="3" fillId="0" borderId="10" xfId="53" applyNumberFormat="1" applyFont="1" applyFill="1" applyBorder="1" applyAlignment="1" applyProtection="1">
      <alignment horizontal="center" vertical="center"/>
      <protection hidden="1"/>
    </xf>
    <xf numFmtId="188" fontId="3" fillId="0" borderId="10" xfId="53" applyNumberFormat="1" applyFont="1" applyFill="1" applyBorder="1" applyAlignment="1" applyProtection="1">
      <alignment horizontal="center" vertical="center"/>
      <protection hidden="1"/>
    </xf>
    <xf numFmtId="188" fontId="4" fillId="0" borderId="10" xfId="53" applyNumberFormat="1" applyFont="1" applyFill="1" applyBorder="1" applyAlignment="1" applyProtection="1">
      <alignment horizontal="center" vertical="center"/>
      <protection hidden="1"/>
    </xf>
    <xf numFmtId="187" fontId="3" fillId="0" borderId="10" xfId="53" applyNumberFormat="1" applyFont="1" applyFill="1" applyBorder="1" applyAlignment="1" applyProtection="1">
      <alignment horizontal="center" vertical="center"/>
      <protection hidden="1"/>
    </xf>
    <xf numFmtId="187" fontId="4" fillId="0" borderId="12" xfId="0" applyNumberFormat="1" applyFont="1" applyFill="1" applyBorder="1" applyAlignment="1" applyProtection="1">
      <alignment horizontal="center" vertical="center"/>
      <protection hidden="1"/>
    </xf>
    <xf numFmtId="187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3" fillId="0" borderId="12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4" xfId="53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workbookViewId="0" topLeftCell="A25">
      <selection activeCell="D33" sqref="D33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9"/>
      <c r="B1" s="10"/>
      <c r="C1" s="27" t="s">
        <v>32</v>
      </c>
      <c r="D1" s="27"/>
      <c r="E1" s="27"/>
      <c r="F1" s="27"/>
    </row>
    <row r="2" spans="1:6" s="6" customFormat="1" ht="18.75">
      <c r="A2" s="9"/>
      <c r="B2" s="10"/>
      <c r="C2" s="27" t="s">
        <v>10</v>
      </c>
      <c r="D2" s="27"/>
      <c r="E2" s="27"/>
      <c r="F2" s="27"/>
    </row>
    <row r="3" spans="1:6" s="6" customFormat="1" ht="18.75">
      <c r="A3" s="9"/>
      <c r="B3" s="10"/>
      <c r="C3" s="27" t="s">
        <v>16</v>
      </c>
      <c r="D3" s="27"/>
      <c r="E3" s="27"/>
      <c r="F3" s="27"/>
    </row>
    <row r="4" spans="1:6" s="6" customFormat="1" ht="18.75">
      <c r="A4" s="9"/>
      <c r="B4" s="10"/>
      <c r="C4" s="27" t="s">
        <v>41</v>
      </c>
      <c r="D4" s="27"/>
      <c r="E4" s="27"/>
      <c r="F4" s="27"/>
    </row>
    <row r="5" spans="1:3" s="6" customFormat="1" ht="18.75">
      <c r="A5" s="9"/>
      <c r="B5" s="10"/>
      <c r="C5" s="11"/>
    </row>
    <row r="6" spans="1:6" s="6" customFormat="1" ht="18.75">
      <c r="A6" s="9"/>
      <c r="B6" s="10"/>
      <c r="C6" s="11"/>
      <c r="D6" s="10"/>
      <c r="E6" s="10"/>
      <c r="F6" s="10"/>
    </row>
    <row r="7" spans="1:6" s="6" customFormat="1" ht="18.75" customHeight="1">
      <c r="A7" s="9"/>
      <c r="B7" s="10"/>
      <c r="C7" s="11"/>
      <c r="D7" s="10"/>
      <c r="E7" s="10"/>
      <c r="F7" s="10"/>
    </row>
    <row r="8" spans="1:6" s="6" customFormat="1" ht="18.75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42</v>
      </c>
      <c r="B9" s="30"/>
      <c r="C9" s="30"/>
      <c r="D9" s="30"/>
      <c r="E9" s="30"/>
      <c r="F9" s="30"/>
    </row>
    <row r="10" spans="1:6" s="6" customFormat="1" ht="18.75">
      <c r="A10" s="12"/>
      <c r="B10" s="12"/>
      <c r="C10" s="12"/>
      <c r="D10" s="12"/>
      <c r="E10" s="12"/>
      <c r="F10" s="12"/>
    </row>
    <row r="11" spans="1:6" ht="60.75" customHeight="1">
      <c r="A11" s="14" t="s">
        <v>26</v>
      </c>
      <c r="B11" s="15" t="s">
        <v>0</v>
      </c>
      <c r="C11" s="15" t="s">
        <v>1</v>
      </c>
      <c r="D11" s="16" t="s">
        <v>27</v>
      </c>
      <c r="E11" s="16" t="s">
        <v>28</v>
      </c>
      <c r="F11" s="13" t="s">
        <v>31</v>
      </c>
    </row>
    <row r="12" spans="1:6" ht="15.75" customHeight="1">
      <c r="A12" s="18">
        <v>1</v>
      </c>
      <c r="B12" s="18">
        <v>2</v>
      </c>
      <c r="C12" s="18">
        <v>3</v>
      </c>
      <c r="D12" s="17">
        <v>4</v>
      </c>
      <c r="E12" s="17">
        <v>5</v>
      </c>
      <c r="F12" s="18">
        <v>6</v>
      </c>
    </row>
    <row r="13" spans="1:6" s="3" customFormat="1" ht="15.75">
      <c r="A13" s="19" t="s">
        <v>17</v>
      </c>
      <c r="B13" s="7">
        <v>1</v>
      </c>
      <c r="C13" s="7">
        <v>0</v>
      </c>
      <c r="D13" s="24">
        <f>SUM(D14:D19)</f>
        <v>19006106</v>
      </c>
      <c r="E13" s="24">
        <f>SUM(E14:E19)</f>
        <v>18011048.07</v>
      </c>
      <c r="F13" s="22">
        <f>E13/D13*100</f>
        <v>94.76453551295569</v>
      </c>
    </row>
    <row r="14" spans="1:6" s="3" customFormat="1" ht="47.25">
      <c r="A14" s="20" t="s">
        <v>18</v>
      </c>
      <c r="B14" s="8">
        <v>1</v>
      </c>
      <c r="C14" s="8">
        <v>2</v>
      </c>
      <c r="D14" s="25">
        <v>2547335.08</v>
      </c>
      <c r="E14" s="25">
        <v>2547335.08</v>
      </c>
      <c r="F14" s="23">
        <f aca="true" t="shared" si="0" ref="F14:F44">E14/D14*100</f>
        <v>100</v>
      </c>
    </row>
    <row r="15" spans="1:6" s="5" customFormat="1" ht="66" customHeight="1">
      <c r="A15" s="20" t="s">
        <v>19</v>
      </c>
      <c r="B15" s="8">
        <v>1</v>
      </c>
      <c r="C15" s="8">
        <v>3</v>
      </c>
      <c r="D15" s="25">
        <v>10000</v>
      </c>
      <c r="E15" s="25">
        <v>10000</v>
      </c>
      <c r="F15" s="23">
        <f t="shared" si="0"/>
        <v>100</v>
      </c>
    </row>
    <row r="16" spans="1:6" s="5" customFormat="1" ht="78.75">
      <c r="A16" s="20" t="s">
        <v>15</v>
      </c>
      <c r="B16" s="8">
        <v>1</v>
      </c>
      <c r="C16" s="8">
        <v>4</v>
      </c>
      <c r="D16" s="25">
        <v>10632271.67</v>
      </c>
      <c r="E16" s="25">
        <v>10621096.66</v>
      </c>
      <c r="F16" s="23">
        <f t="shared" si="0"/>
        <v>99.89489536811281</v>
      </c>
    </row>
    <row r="17" spans="1:6" s="5" customFormat="1" ht="66.75" customHeight="1">
      <c r="A17" s="20" t="s">
        <v>33</v>
      </c>
      <c r="B17" s="8">
        <v>1</v>
      </c>
      <c r="C17" s="8">
        <v>6</v>
      </c>
      <c r="D17" s="25">
        <v>35700</v>
      </c>
      <c r="E17" s="25">
        <v>35700</v>
      </c>
      <c r="F17" s="23">
        <f t="shared" si="0"/>
        <v>100</v>
      </c>
    </row>
    <row r="18" spans="1:6" ht="15.75">
      <c r="A18" s="20" t="s">
        <v>20</v>
      </c>
      <c r="B18" s="8">
        <v>1</v>
      </c>
      <c r="C18" s="8">
        <v>11</v>
      </c>
      <c r="D18" s="25">
        <v>100000</v>
      </c>
      <c r="E18" s="25">
        <v>0</v>
      </c>
      <c r="F18" s="23">
        <f t="shared" si="0"/>
        <v>0</v>
      </c>
    </row>
    <row r="19" spans="1:6" ht="15.75">
      <c r="A19" s="20" t="s">
        <v>9</v>
      </c>
      <c r="B19" s="8">
        <v>1</v>
      </c>
      <c r="C19" s="8">
        <v>13</v>
      </c>
      <c r="D19" s="25">
        <v>5680799.25</v>
      </c>
      <c r="E19" s="25">
        <v>4796916.33</v>
      </c>
      <c r="F19" s="23">
        <f t="shared" si="0"/>
        <v>84.44087035816307</v>
      </c>
    </row>
    <row r="20" spans="1:6" ht="15.75">
      <c r="A20" s="19" t="s">
        <v>21</v>
      </c>
      <c r="B20" s="7">
        <v>2</v>
      </c>
      <c r="C20" s="7">
        <v>0</v>
      </c>
      <c r="D20" s="26">
        <v>867544.87</v>
      </c>
      <c r="E20" s="26">
        <v>774690.43</v>
      </c>
      <c r="F20" s="22">
        <f t="shared" si="0"/>
        <v>89.29687175719224</v>
      </c>
    </row>
    <row r="21" spans="1:6" ht="31.5">
      <c r="A21" s="20" t="s">
        <v>22</v>
      </c>
      <c r="B21" s="8">
        <v>2</v>
      </c>
      <c r="C21" s="8">
        <v>3</v>
      </c>
      <c r="D21" s="25">
        <v>867544.87</v>
      </c>
      <c r="E21" s="25">
        <v>774690.43</v>
      </c>
      <c r="F21" s="23">
        <f t="shared" si="0"/>
        <v>89.29687175719224</v>
      </c>
    </row>
    <row r="22" spans="1:6" ht="31.5">
      <c r="A22" s="19" t="s">
        <v>23</v>
      </c>
      <c r="B22" s="7">
        <v>3</v>
      </c>
      <c r="C22" s="7">
        <v>0</v>
      </c>
      <c r="D22" s="24">
        <f>D23+D24+D25</f>
        <v>78000</v>
      </c>
      <c r="E22" s="24">
        <f>E23+E24+E25</f>
        <v>78000</v>
      </c>
      <c r="F22" s="22">
        <f t="shared" si="0"/>
        <v>100</v>
      </c>
    </row>
    <row r="23" spans="1:6" ht="15.75">
      <c r="A23" s="20" t="s">
        <v>11</v>
      </c>
      <c r="B23" s="8">
        <v>3</v>
      </c>
      <c r="C23" s="8">
        <v>4</v>
      </c>
      <c r="D23" s="25">
        <v>17700</v>
      </c>
      <c r="E23" s="25">
        <v>17700</v>
      </c>
      <c r="F23" s="23">
        <f t="shared" si="0"/>
        <v>100</v>
      </c>
    </row>
    <row r="24" spans="1:6" ht="65.25" customHeight="1">
      <c r="A24" s="20" t="s">
        <v>43</v>
      </c>
      <c r="B24" s="8">
        <v>3</v>
      </c>
      <c r="C24" s="8">
        <v>10</v>
      </c>
      <c r="D24" s="25">
        <v>45000</v>
      </c>
      <c r="E24" s="25">
        <v>45000</v>
      </c>
      <c r="F24" s="23">
        <f t="shared" si="0"/>
        <v>100</v>
      </c>
    </row>
    <row r="25" spans="1:6" ht="47.25">
      <c r="A25" s="20" t="s">
        <v>12</v>
      </c>
      <c r="B25" s="8">
        <v>3</v>
      </c>
      <c r="C25" s="8">
        <v>14</v>
      </c>
      <c r="D25" s="25">
        <v>15300</v>
      </c>
      <c r="E25" s="25">
        <v>15300</v>
      </c>
      <c r="F25" s="23">
        <f t="shared" si="0"/>
        <v>100</v>
      </c>
    </row>
    <row r="26" spans="1:6" ht="15.75">
      <c r="A26" s="19" t="s">
        <v>2</v>
      </c>
      <c r="B26" s="7">
        <v>4</v>
      </c>
      <c r="C26" s="7">
        <v>0</v>
      </c>
      <c r="D26" s="24">
        <f>D27+D28+D29+D30</f>
        <v>2967530.98</v>
      </c>
      <c r="E26" s="24">
        <f>E27+E28+E29+E30</f>
        <v>2721029.6399999997</v>
      </c>
      <c r="F26" s="22">
        <f t="shared" si="0"/>
        <v>91.69338612936737</v>
      </c>
    </row>
    <row r="27" spans="1:6" ht="15.75">
      <c r="A27" s="20" t="s">
        <v>40</v>
      </c>
      <c r="B27" s="8">
        <v>4</v>
      </c>
      <c r="C27" s="8">
        <v>5</v>
      </c>
      <c r="D27" s="25">
        <v>36888.12</v>
      </c>
      <c r="E27" s="25">
        <v>30677.82</v>
      </c>
      <c r="F27" s="23">
        <f t="shared" si="0"/>
        <v>83.1644984889444</v>
      </c>
    </row>
    <row r="28" spans="1:6" ht="15.75">
      <c r="A28" s="20" t="s">
        <v>34</v>
      </c>
      <c r="B28" s="8">
        <v>4</v>
      </c>
      <c r="C28" s="8">
        <v>9</v>
      </c>
      <c r="D28" s="25">
        <v>2429778.02</v>
      </c>
      <c r="E28" s="25">
        <v>2203418.78</v>
      </c>
      <c r="F28" s="23">
        <f t="shared" si="0"/>
        <v>90.68395391937901</v>
      </c>
    </row>
    <row r="29" spans="1:6" ht="15.75">
      <c r="A29" s="20" t="s">
        <v>3</v>
      </c>
      <c r="B29" s="8">
        <v>4</v>
      </c>
      <c r="C29" s="8">
        <v>10</v>
      </c>
      <c r="D29" s="25">
        <v>472555</v>
      </c>
      <c r="E29" s="25">
        <v>458623.2</v>
      </c>
      <c r="F29" s="23">
        <f t="shared" si="0"/>
        <v>97.05181407455217</v>
      </c>
    </row>
    <row r="30" spans="1:6" ht="31.5">
      <c r="A30" s="20" t="s">
        <v>37</v>
      </c>
      <c r="B30" s="8">
        <v>4</v>
      </c>
      <c r="C30" s="8">
        <v>12</v>
      </c>
      <c r="D30" s="25">
        <v>28309.84</v>
      </c>
      <c r="E30" s="25">
        <v>28309.84</v>
      </c>
      <c r="F30" s="23">
        <f t="shared" si="0"/>
        <v>100</v>
      </c>
    </row>
    <row r="31" spans="1:6" ht="15.75">
      <c r="A31" s="19" t="s">
        <v>4</v>
      </c>
      <c r="B31" s="7">
        <v>5</v>
      </c>
      <c r="C31" s="7">
        <v>0</v>
      </c>
      <c r="D31" s="24">
        <f>D32+D33+D34</f>
        <v>73945275.07000001</v>
      </c>
      <c r="E31" s="24">
        <f>E32+E33+E34</f>
        <v>73866269.25999999</v>
      </c>
      <c r="F31" s="22">
        <f t="shared" si="0"/>
        <v>99.89315637824699</v>
      </c>
    </row>
    <row r="32" spans="1:6" ht="15.75">
      <c r="A32" s="20" t="s">
        <v>29</v>
      </c>
      <c r="B32" s="8">
        <v>5</v>
      </c>
      <c r="C32" s="8">
        <v>1</v>
      </c>
      <c r="D32" s="25">
        <v>67663007.34</v>
      </c>
      <c r="E32" s="25">
        <v>67663007.32</v>
      </c>
      <c r="F32" s="23">
        <f t="shared" si="0"/>
        <v>99.99999997044173</v>
      </c>
    </row>
    <row r="33" spans="1:6" ht="15.75">
      <c r="A33" s="20" t="s">
        <v>8</v>
      </c>
      <c r="B33" s="8">
        <v>5</v>
      </c>
      <c r="C33" s="8">
        <v>2</v>
      </c>
      <c r="D33" s="25">
        <v>114811.15</v>
      </c>
      <c r="E33" s="25">
        <v>106367.46</v>
      </c>
      <c r="F33" s="23">
        <f t="shared" si="0"/>
        <v>92.64558363887132</v>
      </c>
    </row>
    <row r="34" spans="1:6" ht="15.75">
      <c r="A34" s="20" t="s">
        <v>5</v>
      </c>
      <c r="B34" s="8">
        <v>5</v>
      </c>
      <c r="C34" s="8">
        <v>3</v>
      </c>
      <c r="D34" s="25">
        <v>6167456.58</v>
      </c>
      <c r="E34" s="25">
        <v>6096894.48</v>
      </c>
      <c r="F34" s="23">
        <f t="shared" si="0"/>
        <v>98.85589628261316</v>
      </c>
    </row>
    <row r="35" spans="1:6" ht="15.75">
      <c r="A35" s="19" t="s">
        <v>38</v>
      </c>
      <c r="B35" s="7">
        <v>6</v>
      </c>
      <c r="C35" s="7">
        <v>0</v>
      </c>
      <c r="D35" s="26">
        <v>1700</v>
      </c>
      <c r="E35" s="26">
        <v>1700</v>
      </c>
      <c r="F35" s="22">
        <f t="shared" si="0"/>
        <v>100</v>
      </c>
    </row>
    <row r="36" spans="1:6" ht="31.5">
      <c r="A36" s="20" t="s">
        <v>39</v>
      </c>
      <c r="B36" s="8">
        <v>6</v>
      </c>
      <c r="C36" s="8">
        <v>5</v>
      </c>
      <c r="D36" s="25">
        <v>1700</v>
      </c>
      <c r="E36" s="25">
        <v>1700</v>
      </c>
      <c r="F36" s="23">
        <f t="shared" si="0"/>
        <v>100</v>
      </c>
    </row>
    <row r="37" spans="1:6" ht="15.75">
      <c r="A37" s="19" t="s">
        <v>24</v>
      </c>
      <c r="B37" s="7">
        <v>8</v>
      </c>
      <c r="C37" s="7">
        <v>0</v>
      </c>
      <c r="D37" s="26">
        <v>10171140</v>
      </c>
      <c r="E37" s="26">
        <v>9369802.44</v>
      </c>
      <c r="F37" s="22">
        <f t="shared" si="0"/>
        <v>92.1214577716952</v>
      </c>
    </row>
    <row r="38" spans="1:6" ht="15.75">
      <c r="A38" s="20" t="s">
        <v>6</v>
      </c>
      <c r="B38" s="8">
        <v>8</v>
      </c>
      <c r="C38" s="8">
        <v>1</v>
      </c>
      <c r="D38" s="25">
        <v>10171140</v>
      </c>
      <c r="E38" s="25">
        <v>9369802.44</v>
      </c>
      <c r="F38" s="23">
        <f t="shared" si="0"/>
        <v>92.1214577716952</v>
      </c>
    </row>
    <row r="39" spans="1:6" ht="15.75">
      <c r="A39" s="19" t="s">
        <v>30</v>
      </c>
      <c r="B39" s="7">
        <v>10</v>
      </c>
      <c r="C39" s="7">
        <v>0</v>
      </c>
      <c r="D39" s="24">
        <f>D40+D41</f>
        <v>68500</v>
      </c>
      <c r="E39" s="24">
        <f>E40+E41</f>
        <v>65482</v>
      </c>
      <c r="F39" s="22">
        <f t="shared" si="0"/>
        <v>95.5941605839416</v>
      </c>
    </row>
    <row r="40" spans="1:6" ht="15.75">
      <c r="A40" s="20" t="s">
        <v>35</v>
      </c>
      <c r="B40" s="8">
        <v>10</v>
      </c>
      <c r="C40" s="8">
        <v>1</v>
      </c>
      <c r="D40" s="25">
        <v>60000</v>
      </c>
      <c r="E40" s="25">
        <v>60000</v>
      </c>
      <c r="F40" s="23">
        <f t="shared" si="0"/>
        <v>100</v>
      </c>
    </row>
    <row r="41" spans="1:6" ht="31.5">
      <c r="A41" s="20" t="s">
        <v>36</v>
      </c>
      <c r="B41" s="8">
        <v>10</v>
      </c>
      <c r="C41" s="8">
        <v>6</v>
      </c>
      <c r="D41" s="25">
        <v>8500</v>
      </c>
      <c r="E41" s="25">
        <v>5482</v>
      </c>
      <c r="F41" s="23">
        <f t="shared" si="0"/>
        <v>64.49411764705883</v>
      </c>
    </row>
    <row r="42" spans="1:6" ht="15.75">
      <c r="A42" s="19" t="s">
        <v>7</v>
      </c>
      <c r="B42" s="7">
        <v>11</v>
      </c>
      <c r="C42" s="7">
        <v>0</v>
      </c>
      <c r="D42" s="26">
        <v>72697.78</v>
      </c>
      <c r="E42" s="26">
        <v>64911.5</v>
      </c>
      <c r="F42" s="22">
        <f t="shared" si="0"/>
        <v>89.28952163326032</v>
      </c>
    </row>
    <row r="43" spans="1:6" ht="31.5">
      <c r="A43" s="20" t="s">
        <v>14</v>
      </c>
      <c r="B43" s="8">
        <v>11</v>
      </c>
      <c r="C43" s="8">
        <v>5</v>
      </c>
      <c r="D43" s="25">
        <v>72697.78</v>
      </c>
      <c r="E43" s="25">
        <v>64911.5</v>
      </c>
      <c r="F43" s="23">
        <f t="shared" si="0"/>
        <v>89.28952163326032</v>
      </c>
    </row>
    <row r="44" spans="1:6" ht="15.75">
      <c r="A44" s="31" t="s">
        <v>44</v>
      </c>
      <c r="B44" s="32"/>
      <c r="C44" s="33"/>
      <c r="D44" s="21">
        <f>D13+D20+D22+D26+D31+D37+D42+D39+D35</f>
        <v>107178494.70000002</v>
      </c>
      <c r="E44" s="21">
        <f>E13+E20+E22+E26+E31+E37+E42+E39+E35</f>
        <v>104952933.33999999</v>
      </c>
      <c r="F44" s="22">
        <f t="shared" si="0"/>
        <v>97.92350007692352</v>
      </c>
    </row>
    <row r="46" spans="1:6" ht="15">
      <c r="A46" s="28" t="s">
        <v>25</v>
      </c>
      <c r="B46" s="28"/>
      <c r="C46" s="28"/>
      <c r="D46" s="28"/>
      <c r="E46" s="28"/>
      <c r="F46" s="28"/>
    </row>
  </sheetData>
  <sheetProtection/>
  <mergeCells count="8">
    <mergeCell ref="C1:F1"/>
    <mergeCell ref="C4:F4"/>
    <mergeCell ref="A46:F46"/>
    <mergeCell ref="A8:F8"/>
    <mergeCell ref="A9:F9"/>
    <mergeCell ref="C3:F3"/>
    <mergeCell ref="C2:F2"/>
    <mergeCell ref="A44:C44"/>
  </mergeCells>
  <printOptions/>
  <pageMargins left="1.1023622047244095" right="0.5905511811023623" top="0.984251968503937" bottom="0.7874015748031497" header="0.5118110236220472" footer="0.5118110236220472"/>
  <pageSetup firstPageNumber="20" useFirstPageNumber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Смащенко Анна Владимировна</cp:lastModifiedBy>
  <cp:lastPrinted>2022-03-11T10:44:00Z</cp:lastPrinted>
  <dcterms:created xsi:type="dcterms:W3CDTF">1996-10-08T23:32:33Z</dcterms:created>
  <dcterms:modified xsi:type="dcterms:W3CDTF">2022-04-01T05:32:58Z</dcterms:modified>
  <cp:category/>
  <cp:version/>
  <cp:contentType/>
  <cp:contentStatus/>
</cp:coreProperties>
</file>